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1F8D669D-CE90-4016-8C36-E14B9D89BB88}" xr6:coauthVersionLast="45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1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EAEPE_COG!$B$2:$H$81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1" i="1" l="1"/>
  <c r="H61" i="1" s="1"/>
  <c r="E17" i="1"/>
  <c r="H17" i="1" s="1"/>
  <c r="D81" i="1"/>
  <c r="E27" i="1"/>
  <c r="H27" i="1" s="1"/>
  <c r="E37" i="1"/>
  <c r="H37" i="1" s="1"/>
  <c r="F81" i="1"/>
  <c r="G81" i="1"/>
  <c r="E73" i="1"/>
  <c r="H73" i="1" s="1"/>
  <c r="E69" i="1"/>
  <c r="H69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<sst xmlns="http://schemas.openxmlformats.org/spreadsheetml/2006/main" count="88" uniqueCount="88">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</sst>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F71" sqref="F7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5" width="16.7109375" style="1" bestFit="1" customWidth="1"/>
    <col min="6" max="7" width="16.42578125" style="1" bestFit="1" customWidth="1"/>
    <col min="8" max="8" width="18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2735595.01</v>
      </c>
      <c r="D9" s="16">
        <f>SUM(D10:D16)</f>
        <v>0</v>
      </c>
      <c r="E9" s="16">
        <f t="shared" ref="E9:E26" si="0">C9+D9</f>
        <v>2735595.01</v>
      </c>
      <c r="F9" s="16">
        <f>SUM(F10:F16)</f>
        <v>3882107.08</v>
      </c>
      <c r="G9" s="16">
        <f>SUM(G10:G16)</f>
        <v>3882107.08</v>
      </c>
      <c r="H9" s="16">
        <f t="shared" ref="H9:H40" si="1">E9-F9</f>
        <v>-1146512.0700000003</v>
      </c>
    </row>
    <row r="10" spans="2:9" ht="12" customHeight="1" x14ac:dyDescent="0.2">
      <c r="B10" s="11" t="s">
        <v>14</v>
      </c>
      <c r="C10" s="12">
        <v>1511638.46</v>
      </c>
      <c r="D10" s="13">
        <v>0</v>
      </c>
      <c r="E10" s="18">
        <f t="shared" si="0"/>
        <v>1511638.46</v>
      </c>
      <c r="F10" s="12">
        <v>1896352.32</v>
      </c>
      <c r="G10" s="12">
        <v>1896352.32</v>
      </c>
      <c r="H10" s="20">
        <f t="shared" si="1"/>
        <v>-384713.8600000001</v>
      </c>
    </row>
    <row r="11" spans="2:9" ht="12" customHeight="1" x14ac:dyDescent="0.2">
      <c r="B11" s="11" t="s">
        <v>15</v>
      </c>
      <c r="C11" s="12">
        <v>40160</v>
      </c>
      <c r="D11" s="13">
        <v>0</v>
      </c>
      <c r="E11" s="18">
        <f t="shared" si="0"/>
        <v>40160</v>
      </c>
      <c r="F11" s="12">
        <v>215974.39999999999</v>
      </c>
      <c r="G11" s="12">
        <v>215974.39999999999</v>
      </c>
      <c r="H11" s="20">
        <f t="shared" si="1"/>
        <v>-175814.39999999999</v>
      </c>
    </row>
    <row r="12" spans="2:9" ht="12" customHeight="1" x14ac:dyDescent="0.2">
      <c r="B12" s="11" t="s">
        <v>16</v>
      </c>
      <c r="C12" s="12">
        <v>899304.97</v>
      </c>
      <c r="D12" s="13">
        <v>0</v>
      </c>
      <c r="E12" s="18">
        <f t="shared" si="0"/>
        <v>899304.97</v>
      </c>
      <c r="F12" s="12">
        <v>1548627.51</v>
      </c>
      <c r="G12" s="12">
        <v>1548627.51</v>
      </c>
      <c r="H12" s="20">
        <f t="shared" si="1"/>
        <v>-649322.54</v>
      </c>
    </row>
    <row r="13" spans="2:9" ht="12" customHeight="1" x14ac:dyDescent="0.2">
      <c r="B13" s="11" t="s">
        <v>17</v>
      </c>
      <c r="C13" s="12">
        <v>86268.22</v>
      </c>
      <c r="D13" s="13">
        <v>0</v>
      </c>
      <c r="E13" s="18">
        <f>C13+D13</f>
        <v>86268.22</v>
      </c>
      <c r="F13" s="12">
        <v>199389.05</v>
      </c>
      <c r="G13" s="12">
        <v>199389.05</v>
      </c>
      <c r="H13" s="20">
        <f t="shared" si="1"/>
        <v>-113120.82999999999</v>
      </c>
    </row>
    <row r="14" spans="2:9" ht="12" customHeight="1" x14ac:dyDescent="0.2">
      <c r="B14" s="11" t="s">
        <v>18</v>
      </c>
      <c r="C14" s="12">
        <f>82883.74+115339.62</f>
        <v>198223.35999999999</v>
      </c>
      <c r="D14" s="13">
        <v>0</v>
      </c>
      <c r="E14" s="18">
        <f t="shared" si="0"/>
        <v>198223.35999999999</v>
      </c>
      <c r="F14" s="12">
        <v>21763.8</v>
      </c>
      <c r="G14" s="12">
        <v>21763.8</v>
      </c>
      <c r="H14" s="20">
        <f t="shared" si="1"/>
        <v>176459.56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1242275.9100000001</v>
      </c>
      <c r="D17" s="16">
        <f>SUM(D18:D26)</f>
        <v>0</v>
      </c>
      <c r="E17" s="16">
        <f t="shared" si="0"/>
        <v>1242275.9100000001</v>
      </c>
      <c r="F17" s="16">
        <f>SUM(F18:F26)</f>
        <v>1297820.81</v>
      </c>
      <c r="G17" s="16">
        <f>SUM(G18:G26)</f>
        <v>1297820.81</v>
      </c>
      <c r="H17" s="16">
        <f t="shared" si="1"/>
        <v>-55544.899999999907</v>
      </c>
    </row>
    <row r="18" spans="2:8" ht="24" x14ac:dyDescent="0.2">
      <c r="B18" s="9" t="s">
        <v>22</v>
      </c>
      <c r="C18" s="12">
        <v>96279.88</v>
      </c>
      <c r="D18" s="13">
        <v>0</v>
      </c>
      <c r="E18" s="18">
        <f t="shared" si="0"/>
        <v>96279.88</v>
      </c>
      <c r="F18" s="12">
        <v>69510.559999999998</v>
      </c>
      <c r="G18" s="12">
        <v>69510.559999999998</v>
      </c>
      <c r="H18" s="20">
        <f t="shared" si="1"/>
        <v>26769.320000000007</v>
      </c>
    </row>
    <row r="19" spans="2:8" ht="12" customHeight="1" x14ac:dyDescent="0.2">
      <c r="B19" s="9" t="s">
        <v>23</v>
      </c>
      <c r="C19" s="12">
        <v>43952.13</v>
      </c>
      <c r="D19" s="13">
        <v>0</v>
      </c>
      <c r="E19" s="18">
        <f t="shared" si="0"/>
        <v>43952.13</v>
      </c>
      <c r="F19" s="12">
        <v>35585.29</v>
      </c>
      <c r="G19" s="12">
        <v>35585.29</v>
      </c>
      <c r="H19" s="20">
        <f t="shared" si="1"/>
        <v>8366.8399999999965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3693</v>
      </c>
      <c r="G20" s="12">
        <v>3693</v>
      </c>
      <c r="H20" s="20">
        <f t="shared" si="1"/>
        <v>-3693</v>
      </c>
    </row>
    <row r="21" spans="2:8" ht="12" customHeight="1" x14ac:dyDescent="0.2">
      <c r="B21" s="9" t="s">
        <v>25</v>
      </c>
      <c r="C21" s="12">
        <v>2548.2600000000002</v>
      </c>
      <c r="D21" s="13">
        <v>0</v>
      </c>
      <c r="E21" s="18">
        <f t="shared" si="0"/>
        <v>2548.2600000000002</v>
      </c>
      <c r="F21" s="12">
        <v>11314.41</v>
      </c>
      <c r="G21" s="12">
        <v>11314.41</v>
      </c>
      <c r="H21" s="20">
        <f t="shared" si="1"/>
        <v>-8766.15</v>
      </c>
    </row>
    <row r="22" spans="2:8" ht="12" customHeight="1" x14ac:dyDescent="0.2">
      <c r="B22" s="9" t="s">
        <v>26</v>
      </c>
      <c r="C22" s="12">
        <v>73474.100000000006</v>
      </c>
      <c r="D22" s="13">
        <v>0</v>
      </c>
      <c r="E22" s="18">
        <f t="shared" si="0"/>
        <v>73474.100000000006</v>
      </c>
      <c r="F22" s="12">
        <v>81126.16</v>
      </c>
      <c r="G22" s="12">
        <v>81126.16</v>
      </c>
      <c r="H22" s="20">
        <f t="shared" si="1"/>
        <v>-7652.0599999999977</v>
      </c>
    </row>
    <row r="23" spans="2:8" ht="12" customHeight="1" x14ac:dyDescent="0.2">
      <c r="B23" s="9" t="s">
        <v>27</v>
      </c>
      <c r="C23" s="12">
        <v>790597.64</v>
      </c>
      <c r="D23" s="13">
        <v>0</v>
      </c>
      <c r="E23" s="18">
        <f t="shared" si="0"/>
        <v>790597.64</v>
      </c>
      <c r="F23" s="12">
        <v>798450.63</v>
      </c>
      <c r="G23" s="12">
        <v>798450.63</v>
      </c>
      <c r="H23" s="20">
        <f t="shared" si="1"/>
        <v>-7852.9899999999907</v>
      </c>
    </row>
    <row r="24" spans="2:8" ht="12" customHeight="1" x14ac:dyDescent="0.2">
      <c r="B24" s="9" t="s">
        <v>28</v>
      </c>
      <c r="C24" s="12">
        <v>37719.160000000003</v>
      </c>
      <c r="D24" s="13">
        <v>0</v>
      </c>
      <c r="E24" s="18">
        <f t="shared" si="0"/>
        <v>37719.160000000003</v>
      </c>
      <c r="F24" s="12">
        <v>12458.87</v>
      </c>
      <c r="G24" s="12">
        <v>12458.87</v>
      </c>
      <c r="H24" s="20">
        <f t="shared" si="1"/>
        <v>25260.29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197704.74</v>
      </c>
      <c r="D26" s="13">
        <v>0</v>
      </c>
      <c r="E26" s="18">
        <f t="shared" si="0"/>
        <v>197704.74</v>
      </c>
      <c r="F26" s="12">
        <v>285681.89</v>
      </c>
      <c r="G26" s="12">
        <v>285681.89</v>
      </c>
      <c r="H26" s="20">
        <f t="shared" si="1"/>
        <v>-87977.150000000023</v>
      </c>
    </row>
    <row r="27" spans="2:8" ht="20.100000000000001" customHeight="1" x14ac:dyDescent="0.2">
      <c r="B27" s="6" t="s">
        <v>31</v>
      </c>
      <c r="C27" s="16">
        <f>SUM(C28:C36)</f>
        <v>15345724.592800003</v>
      </c>
      <c r="D27" s="16">
        <f>SUM(D28:D36)</f>
        <v>0</v>
      </c>
      <c r="E27" s="16">
        <f>D27+C27</f>
        <v>15345724.592800003</v>
      </c>
      <c r="F27" s="16">
        <f>SUM(F28:F36)</f>
        <v>43371975.469999999</v>
      </c>
      <c r="G27" s="16">
        <f>SUM(G28:G36)</f>
        <v>43371975.469999999</v>
      </c>
      <c r="H27" s="16">
        <f t="shared" si="1"/>
        <v>-28026250.877199996</v>
      </c>
    </row>
    <row r="28" spans="2:8" x14ac:dyDescent="0.2">
      <c r="B28" s="9" t="s">
        <v>32</v>
      </c>
      <c r="C28" s="12">
        <v>9648822.6328000017</v>
      </c>
      <c r="D28" s="13">
        <v>0</v>
      </c>
      <c r="E28" s="18">
        <f t="shared" ref="E28:E36" si="2">C28+D28</f>
        <v>9648822.6328000017</v>
      </c>
      <c r="F28" s="12">
        <v>8559669.8699999992</v>
      </c>
      <c r="G28" s="12">
        <v>8559669.8699999992</v>
      </c>
      <c r="H28" s="20">
        <f t="shared" si="1"/>
        <v>1089152.7628000025</v>
      </c>
    </row>
    <row r="29" spans="2:8" x14ac:dyDescent="0.2">
      <c r="B29" s="9" t="s">
        <v>33</v>
      </c>
      <c r="C29" s="12">
        <v>567489</v>
      </c>
      <c r="D29" s="13">
        <v>0</v>
      </c>
      <c r="E29" s="18">
        <f t="shared" si="2"/>
        <v>567489</v>
      </c>
      <c r="F29" s="12">
        <v>759950</v>
      </c>
      <c r="G29" s="12">
        <v>759950</v>
      </c>
      <c r="H29" s="20">
        <f t="shared" si="1"/>
        <v>-192461</v>
      </c>
    </row>
    <row r="30" spans="2:8" ht="12" customHeight="1" x14ac:dyDescent="0.2">
      <c r="B30" s="9" t="s">
        <v>34</v>
      </c>
      <c r="C30" s="12">
        <v>151872.54999999999</v>
      </c>
      <c r="D30" s="13">
        <v>0</v>
      </c>
      <c r="E30" s="18">
        <f t="shared" si="2"/>
        <v>151872.54999999999</v>
      </c>
      <c r="F30" s="12">
        <v>103176.73</v>
      </c>
      <c r="G30" s="12">
        <v>103176.73</v>
      </c>
      <c r="H30" s="20">
        <f t="shared" si="1"/>
        <v>48695.819999999992</v>
      </c>
    </row>
    <row r="31" spans="2:8" x14ac:dyDescent="0.2">
      <c r="B31" s="9" t="s">
        <v>35</v>
      </c>
      <c r="C31" s="12">
        <v>209328.15</v>
      </c>
      <c r="D31" s="13">
        <v>0</v>
      </c>
      <c r="E31" s="18">
        <f t="shared" si="2"/>
        <v>209328.15</v>
      </c>
      <c r="F31" s="12">
        <v>224700.77</v>
      </c>
      <c r="G31" s="12">
        <v>224700.77</v>
      </c>
      <c r="H31" s="20">
        <f t="shared" si="1"/>
        <v>-15372.619999999995</v>
      </c>
    </row>
    <row r="32" spans="2:8" ht="24" x14ac:dyDescent="0.2">
      <c r="B32" s="9" t="s">
        <v>36</v>
      </c>
      <c r="C32" s="12">
        <v>3786930.65</v>
      </c>
      <c r="D32" s="13">
        <v>0</v>
      </c>
      <c r="E32" s="18">
        <f t="shared" si="2"/>
        <v>3786930.65</v>
      </c>
      <c r="F32" s="12">
        <v>2632467.2599999998</v>
      </c>
      <c r="G32" s="12">
        <v>2632467.2599999998</v>
      </c>
      <c r="H32" s="20">
        <f t="shared" si="1"/>
        <v>1154463.3900000001</v>
      </c>
    </row>
    <row r="33" spans="2:8" x14ac:dyDescent="0.2">
      <c r="B33" s="9" t="s">
        <v>37</v>
      </c>
      <c r="C33" s="12">
        <v>23088</v>
      </c>
      <c r="D33" s="13">
        <v>0</v>
      </c>
      <c r="E33" s="18">
        <f t="shared" si="2"/>
        <v>23088</v>
      </c>
      <c r="F33" s="12">
        <v>54550.03</v>
      </c>
      <c r="G33" s="12">
        <v>54550.03</v>
      </c>
      <c r="H33" s="20">
        <f t="shared" si="1"/>
        <v>-31462.03</v>
      </c>
    </row>
    <row r="34" spans="2:8" x14ac:dyDescent="0.2">
      <c r="B34" s="9" t="s">
        <v>38</v>
      </c>
      <c r="C34" s="12">
        <v>16941.77</v>
      </c>
      <c r="D34" s="13">
        <v>0</v>
      </c>
      <c r="E34" s="18">
        <f t="shared" si="2"/>
        <v>16941.77</v>
      </c>
      <c r="F34" s="12">
        <v>9079.02</v>
      </c>
      <c r="G34" s="12">
        <v>9079.02</v>
      </c>
      <c r="H34" s="20">
        <f t="shared" si="1"/>
        <v>7862.75</v>
      </c>
    </row>
    <row r="35" spans="2:8" x14ac:dyDescent="0.2">
      <c r="B35" s="9" t="s">
        <v>39</v>
      </c>
      <c r="C35" s="12">
        <v>1078.82</v>
      </c>
      <c r="D35" s="13">
        <v>0</v>
      </c>
      <c r="E35" s="18">
        <f t="shared" si="2"/>
        <v>1078.82</v>
      </c>
      <c r="F35" s="12">
        <v>29265.16</v>
      </c>
      <c r="G35" s="12">
        <v>29265.16</v>
      </c>
      <c r="H35" s="20">
        <f t="shared" si="1"/>
        <v>-28186.34</v>
      </c>
    </row>
    <row r="36" spans="2:8" x14ac:dyDescent="0.2">
      <c r="B36" s="9" t="s">
        <v>40</v>
      </c>
      <c r="C36" s="12">
        <v>940173.02</v>
      </c>
      <c r="D36" s="13">
        <v>0</v>
      </c>
      <c r="E36" s="18">
        <f t="shared" si="2"/>
        <v>940173.02</v>
      </c>
      <c r="F36" s="12">
        <v>30999116.629999999</v>
      </c>
      <c r="G36" s="12">
        <v>30999116.629999999</v>
      </c>
      <c r="H36" s="20">
        <f t="shared" si="1"/>
        <v>-30058943.609999999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1000112.94</v>
      </c>
      <c r="D57" s="16">
        <f>SUM(D58:D60)</f>
        <v>0</v>
      </c>
      <c r="E57" s="16">
        <f t="shared" si="3"/>
        <v>1000112.94</v>
      </c>
      <c r="F57" s="16">
        <f>SUM(F58:F60)</f>
        <v>0</v>
      </c>
      <c r="G57" s="16">
        <f>SUM(G58:G60)</f>
        <v>0</v>
      </c>
      <c r="H57" s="16">
        <f t="shared" si="4"/>
        <v>1000112.94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1000112.94</v>
      </c>
      <c r="D59" s="13">
        <v>0</v>
      </c>
      <c r="E59" s="18">
        <f t="shared" si="3"/>
        <v>1000112.94</v>
      </c>
      <c r="F59" s="12">
        <v>0</v>
      </c>
      <c r="G59" s="12">
        <v>0</v>
      </c>
      <c r="H59" s="18">
        <f t="shared" si="4"/>
        <v>1000112.94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67487.5</v>
      </c>
      <c r="G69" s="17">
        <f>SUM(G70:G72)</f>
        <v>67487.5</v>
      </c>
      <c r="H69" s="17">
        <f t="shared" si="4"/>
        <v>-67487.5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67487.5</v>
      </c>
      <c r="G71" s="13">
        <v>67487.5</v>
      </c>
      <c r="H71" s="18">
        <f t="shared" si="4"/>
        <v>-67487.5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20323708.452799998</v>
      </c>
      <c r="D81" s="22">
        <f>SUM(D73,D69,D61,D57,D47,D37,D27,D17,D9)</f>
        <v>0</v>
      </c>
      <c r="E81" s="22">
        <f>C81+D81</f>
        <v>20323708.452799998</v>
      </c>
      <c r="F81" s="22">
        <f>SUM(F73,F69,F61,F57,F47,F37,F17,F27,F9)</f>
        <v>48619390.859999999</v>
      </c>
      <c r="G81" s="22">
        <f>SUM(G73,G69,G61,G57,G47,G37,G27,G17,G9)</f>
        <v>48619390.859999999</v>
      </c>
      <c r="H81" s="22">
        <f t="shared" si="5"/>
        <v>-28295682.407200001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2023-02-03T17:37:08Z</cp:lastPrinted>
  <dcterms:created xsi:type="dcterms:W3CDTF">2019-12-04T16:22:52Z</dcterms:created>
  <dcterms:modified xsi:type="dcterms:W3CDTF">2023-02-03T17:37:36Z</dcterms:modified>
</cp:coreProperties>
</file>